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0837161\AppData\Local\rubicon\Acta Nova Client\Data\10520707\"/>
    </mc:Choice>
  </mc:AlternateContent>
  <xr:revisionPtr revIDLastSave="0" documentId="13_ncr:1_{C1745F54-DD8D-4D45-AAB4-26DD18E7E58E}" xr6:coauthVersionLast="47" xr6:coauthVersionMax="47" xr10:uidLastSave="{00000000-0000-0000-0000-000000000000}"/>
  <bookViews>
    <workbookView xWindow="-5745" yWindow="-21510" windowWidth="26880" windowHeight="20520" xr2:uid="{C6686121-E3BC-4486-8605-0F4F14453577}"/>
  </bookViews>
  <sheets>
    <sheet name="Übersicht" sheetId="1" r:id="rId1"/>
    <sheet name="Kostenübersicht" sheetId="5" r:id="rId2"/>
    <sheet name="Kosten Gesamtpaket" sheetId="2" r:id="rId3"/>
    <sheet name="Kosten Module" sheetId="3" r:id="rId4"/>
    <sheet name="Kosten Schulung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" i="3" l="1"/>
  <c r="H50" i="3"/>
  <c r="H38" i="3"/>
  <c r="H26" i="3"/>
  <c r="H14" i="3"/>
  <c r="H14" i="2"/>
  <c r="A26" i="1"/>
  <c r="B23" i="1"/>
  <c r="B24" i="1"/>
  <c r="B22" i="1"/>
  <c r="A23" i="1"/>
  <c r="A24" i="1"/>
  <c r="A22" i="1"/>
  <c r="H58" i="3"/>
  <c r="H59" i="3"/>
  <c r="H60" i="3"/>
  <c r="H61" i="3"/>
  <c r="H63" i="3"/>
  <c r="H57" i="3"/>
  <c r="H46" i="3"/>
  <c r="H47" i="3"/>
  <c r="H48" i="3"/>
  <c r="H49" i="3"/>
  <c r="H51" i="3"/>
  <c r="H45" i="3"/>
  <c r="H34" i="3"/>
  <c r="H35" i="3"/>
  <c r="H36" i="3"/>
  <c r="H37" i="3"/>
  <c r="H39" i="3"/>
  <c r="H33" i="3"/>
  <c r="H22" i="3"/>
  <c r="H23" i="3"/>
  <c r="H24" i="3"/>
  <c r="H25" i="3"/>
  <c r="H27" i="3"/>
  <c r="H21" i="3"/>
  <c r="H10" i="3"/>
  <c r="H11" i="3"/>
  <c r="H12" i="3"/>
  <c r="H13" i="3"/>
  <c r="H15" i="3"/>
  <c r="H9" i="3"/>
  <c r="E64" i="3"/>
  <c r="E52" i="3"/>
  <c r="E40" i="3"/>
  <c r="E28" i="3"/>
  <c r="E16" i="3"/>
  <c r="H10" i="2"/>
  <c r="H11" i="2"/>
  <c r="H12" i="2"/>
  <c r="H13" i="2"/>
  <c r="H15" i="2"/>
  <c r="H9" i="2"/>
  <c r="E16" i="2"/>
  <c r="F9" i="4" l="1"/>
  <c r="F10" i="4" s="1"/>
  <c r="C7" i="5" s="1"/>
  <c r="C24" i="1" s="1"/>
  <c r="H16" i="2" l="1"/>
  <c r="C5" i="5" s="1"/>
  <c r="C22" i="1" s="1"/>
  <c r="H28" i="3"/>
  <c r="H16" i="3"/>
  <c r="H40" i="3"/>
  <c r="H64" i="3"/>
  <c r="H52" i="3"/>
  <c r="H67" i="3" l="1"/>
  <c r="C6" i="5" s="1"/>
  <c r="C23" i="1" s="1"/>
  <c r="C9" i="5" l="1"/>
  <c r="C26" i="1" l="1"/>
  <c r="C10" i="5"/>
</calcChain>
</file>

<file path=xl/sharedStrings.xml><?xml version="1.0" encoding="utf-8"?>
<sst xmlns="http://schemas.openxmlformats.org/spreadsheetml/2006/main" count="227" uniqueCount="116">
  <si>
    <t>(24193) 104 Website Quality Assurance Tool</t>
  </si>
  <si>
    <t>Wichtige Bemerkungen zur Bearbeitung des Kataloges</t>
  </si>
  <si>
    <t>An den vorgegebenen Zeilen und Spalten werden keine Veränderungen akzeptiert.</t>
  </si>
  <si>
    <t>Nur die "GRÜN" eingefärbten Zellen sind auszufüllen.</t>
  </si>
  <si>
    <t>Für die korrekte Berechnung in der Preistabelle ist der Anbieter selber verantwortlich.</t>
  </si>
  <si>
    <t xml:space="preserve">Name Anbieterfirma 
</t>
  </si>
  <si>
    <t>Preisblatt Anhang 06</t>
  </si>
  <si>
    <t>Kostenübersicht</t>
  </si>
  <si>
    <t>Gesamtpaket</t>
  </si>
  <si>
    <t>Kosten Module</t>
  </si>
  <si>
    <t>Schulung</t>
  </si>
  <si>
    <t>Rechtsgültige Unterschrift(en) des Anbieters (Zeichnungsberechtigte)</t>
  </si>
  <si>
    <t>Name(n), Vorname(n), Funktion(en) des Anbieters (Zeichnungsberechtigte)</t>
  </si>
  <si>
    <t>Ort/Datum</t>
  </si>
  <si>
    <t>Übersicht</t>
  </si>
  <si>
    <t>Summe in CHF</t>
  </si>
  <si>
    <t>Name Anbieterfirma</t>
  </si>
  <si>
    <t>Position</t>
  </si>
  <si>
    <t>Bezeichnung</t>
  </si>
  <si>
    <t>Referenzmenge Webseiten für die Preisbewertung</t>
  </si>
  <si>
    <t>Laufzeit Vertrag in Jahren</t>
  </si>
  <si>
    <t xml:space="preserve">Preismodell zum Bezug einzelner Module für Website Quality Assurance Tool </t>
  </si>
  <si>
    <t xml:space="preserve">Laufzeit Vertrag in Jahren </t>
  </si>
  <si>
    <t xml:space="preserve">Modul Quality Assurance bei einem Bezug von: </t>
  </si>
  <si>
    <t>1 - 50'000</t>
  </si>
  <si>
    <t>50'001 - 100'000</t>
  </si>
  <si>
    <t>100'001 - 200'000</t>
  </si>
  <si>
    <t>200'001 - 300'000</t>
  </si>
  <si>
    <t>300'001 - 400'000</t>
  </si>
  <si>
    <t>400'001 - 500'000</t>
  </si>
  <si>
    <t>Kosten für Modul Quality Assurance - Option 1</t>
  </si>
  <si>
    <t xml:space="preserve">Modul Accessibility bei einem Bezug von: </t>
  </si>
  <si>
    <t>Kosten für Modul Accessibility - Option 2</t>
  </si>
  <si>
    <t>Kosten für Modul SEO - Option 3</t>
  </si>
  <si>
    <t xml:space="preserve">Modul SEO bei einem Bezug von: </t>
  </si>
  <si>
    <t xml:space="preserve">Modul Policy bei einem Bezug von: </t>
  </si>
  <si>
    <t>Kosten für Modul Policy - Option 4</t>
  </si>
  <si>
    <t xml:space="preserve">Modul Privacy bei einem Bezug von: </t>
  </si>
  <si>
    <t>Kosten für Modul Privacy - Option 5</t>
  </si>
  <si>
    <t>Total Kosten Module exkl. MwSt.</t>
  </si>
  <si>
    <t>Schulung für die Module Option 6</t>
  </si>
  <si>
    <t>Anzahl Schulungen pro Jahr</t>
  </si>
  <si>
    <t xml:space="preserve">Der Anbieter bietet für die bezogenen Module zweimal jährlich eine Schulung an. </t>
  </si>
  <si>
    <t>Kosten für Schulung exkl. MwSt. in CHF</t>
  </si>
  <si>
    <t>Gewichtung für den potenziellen Bezug
in %</t>
  </si>
  <si>
    <t>geschätzte Referenzmenge Webseiten für die Preisbewertung</t>
  </si>
  <si>
    <t>Gewichtung (Faktor)</t>
  </si>
  <si>
    <t xml:space="preserve">Gesamtpreis, welcher für die Bewertung relevant ist. </t>
  </si>
  <si>
    <t>Gewichtung für die Bezugswahrscheinlichkeit der Ämter (Faktor)</t>
  </si>
  <si>
    <t>Gesamtpaket Website Quality Assurance Tool bei einem Bezug von:</t>
  </si>
  <si>
    <t>OP01-1</t>
  </si>
  <si>
    <t>OP01-2</t>
  </si>
  <si>
    <t>OP01-3</t>
  </si>
  <si>
    <t>OP01-4</t>
  </si>
  <si>
    <t>OP01-5</t>
  </si>
  <si>
    <t>OP01-6</t>
  </si>
  <si>
    <t>OP02-1</t>
  </si>
  <si>
    <t>OP02-2</t>
  </si>
  <si>
    <t>OP02-3</t>
  </si>
  <si>
    <t>OP02-4</t>
  </si>
  <si>
    <t>OP02-6</t>
  </si>
  <si>
    <t>OP02-5</t>
  </si>
  <si>
    <t>OP06-1</t>
  </si>
  <si>
    <t>OP03-1</t>
  </si>
  <si>
    <t>OP03-2</t>
  </si>
  <si>
    <t>OP03-3</t>
  </si>
  <si>
    <t>OP03-4</t>
  </si>
  <si>
    <t>OP03-5</t>
  </si>
  <si>
    <t>OP03-6</t>
  </si>
  <si>
    <t>OP04-1</t>
  </si>
  <si>
    <t>OP04-2</t>
  </si>
  <si>
    <t>OP04-3</t>
  </si>
  <si>
    <t>OP04-4</t>
  </si>
  <si>
    <t>OP04-5</t>
  </si>
  <si>
    <t>OP04-6</t>
  </si>
  <si>
    <t>OP05-1</t>
  </si>
  <si>
    <t>OP05-2</t>
  </si>
  <si>
    <t>OP05-3</t>
  </si>
  <si>
    <t>OP05-4</t>
  </si>
  <si>
    <t>OP05-5</t>
  </si>
  <si>
    <t>OP05-6</t>
  </si>
  <si>
    <t>Nur die Gesamtkosten exkl. MwSt. - im Register Kostenübersicht in der Farbe "ROT" eingefärbt - fliessen in die Bewertung des Preises ein.</t>
  </si>
  <si>
    <t>WQAT-1</t>
  </si>
  <si>
    <t>WQAT-2</t>
  </si>
  <si>
    <t>WQAT-3</t>
  </si>
  <si>
    <t>WQAT-4</t>
  </si>
  <si>
    <t>WQAT-5</t>
  </si>
  <si>
    <t>WQAT-6</t>
  </si>
  <si>
    <t>Preismodell für das ganze Website Quality Assurance Tool Paket mit allen Modulen</t>
  </si>
  <si>
    <t>Option OP01-OP05 Gesamtpaket Website Quality Assurance Tool (WQAT)</t>
  </si>
  <si>
    <r>
      <rPr>
        <b/>
        <sz val="11"/>
        <color theme="1"/>
        <rFont val="Arial"/>
        <family val="2"/>
      </rPr>
      <t>Anzahl Webseiten</t>
    </r>
    <r>
      <rPr>
        <sz val="11"/>
        <color theme="1"/>
        <rFont val="Arial"/>
        <family val="2"/>
      </rPr>
      <t xml:space="preserve"> 
Mengenkategorie</t>
    </r>
  </si>
  <si>
    <t>Gewichtung für den potenziellen Bezug in %</t>
  </si>
  <si>
    <r>
      <rPr>
        <b/>
        <sz val="11"/>
        <color theme="1"/>
        <rFont val="Arial"/>
        <family val="2"/>
      </rPr>
      <t xml:space="preserve">Anzahl Webseiten </t>
    </r>
    <r>
      <rPr>
        <sz val="11"/>
        <color theme="1"/>
        <rFont val="Arial"/>
        <family val="2"/>
      </rPr>
      <t xml:space="preserve">
Mengenkategorie</t>
    </r>
  </si>
  <si>
    <t xml:space="preserve">Totalpreis für das Gesamtpaket - Option OP01-OP05 in CHF exkl. MwSt. </t>
  </si>
  <si>
    <t>Gesamtpreis exkl. MwSt.</t>
  </si>
  <si>
    <t>Gesamtpreis inkl. MwSt.</t>
  </si>
  <si>
    <t>Summe in CHF exkl. MwSt.</t>
  </si>
  <si>
    <r>
      <t xml:space="preserve">Preis pro Webseite pro Jahr in CHF </t>
    </r>
    <r>
      <rPr>
        <sz val="11"/>
        <color theme="1"/>
        <rFont val="Arial"/>
        <family val="2"/>
      </rPr>
      <t>(exkl. MwSt.)</t>
    </r>
  </si>
  <si>
    <r>
      <t xml:space="preserve">Preis pro Referenzmenge in CHF </t>
    </r>
    <r>
      <rPr>
        <sz val="11"/>
        <color theme="1"/>
        <rFont val="Arial"/>
        <family val="2"/>
      </rPr>
      <t>(exkl. MwSt)</t>
    </r>
  </si>
  <si>
    <t>Preis pro Webseite pro Jahr in CHF (exkl. MwSt.)</t>
  </si>
  <si>
    <t>Preis pro Referenzmenge in CHF (exkl. MwSt.)</t>
  </si>
  <si>
    <t>Preis pro Schulung in CHF (exkl. MwSt.)</t>
  </si>
  <si>
    <t>Totalpreis in CHF (exkl. MwSt.)</t>
  </si>
  <si>
    <t>WQAT-7</t>
  </si>
  <si>
    <t>500'001 - 1'000'000</t>
  </si>
  <si>
    <t>OP01-7</t>
  </si>
  <si>
    <t>OP02-7</t>
  </si>
  <si>
    <t>OP03-7</t>
  </si>
  <si>
    <t>OP04-7</t>
  </si>
  <si>
    <t>OP05-7</t>
  </si>
  <si>
    <t>Option 1 - OP01 Modul Quality Assurance</t>
  </si>
  <si>
    <t>Option 2 - OP02 Modul Accessibility</t>
  </si>
  <si>
    <t>Option 3 - OP03 Modul SEO</t>
  </si>
  <si>
    <t>Option 4 - OP04 Modul Policy</t>
  </si>
  <si>
    <t>Option 5 - OP05 Modul Privacy</t>
  </si>
  <si>
    <t>Option 6 - OP06 Schulung für die Module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</si>
</sst>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HF&quot;\ #,##0.00"/>
  </numFmts>
  <fonts count="16" x14ac:knownFonts="1"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13" fillId="0" borderId="0" applyFont="0" applyFill="0" applyBorder="0" applyAlignment="0" applyProtection="0"/>
  </cellStyleXfs>
  <cellXfs count="105">
    <xf numFmtId="0" fontId="0" fillId="0" borderId="0" xfId="0"/>
    <xf numFmtId="0" fontId="0" fillId="0" borderId="4" xfId="0" applyBorder="1"/>
    <xf numFmtId="0" fontId="0" fillId="5" borderId="4" xfId="0" applyFill="1" applyBorder="1"/>
    <xf numFmtId="4" fontId="0" fillId="5" borderId="4" xfId="0" applyNumberFormat="1" applyFill="1" applyBorder="1"/>
    <xf numFmtId="4" fontId="0" fillId="0" borderId="4" xfId="0" applyNumberFormat="1" applyBorder="1"/>
    <xf numFmtId="0" fontId="1" fillId="0" borderId="0" xfId="0" applyFont="1"/>
    <xf numFmtId="0" fontId="2" fillId="5" borderId="12" xfId="0" applyFont="1" applyFill="1" applyBorder="1"/>
    <xf numFmtId="0" fontId="2" fillId="4" borderId="4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 wrapText="1"/>
    </xf>
    <xf numFmtId="9" fontId="0" fillId="5" borderId="4" xfId="2" applyFont="1" applyFill="1" applyBorder="1" applyAlignment="1">
      <alignment horizontal="center" vertical="center"/>
    </xf>
    <xf numFmtId="9" fontId="0" fillId="0" borderId="4" xfId="2" applyFont="1" applyBorder="1" applyAlignment="1">
      <alignment horizontal="center" vertical="center"/>
    </xf>
    <xf numFmtId="0" fontId="14" fillId="10" borderId="12" xfId="0" applyFont="1" applyFill="1" applyBorder="1"/>
    <xf numFmtId="0" fontId="0" fillId="0" borderId="17" xfId="0" applyBorder="1"/>
    <xf numFmtId="0" fontId="2" fillId="5" borderId="14" xfId="0" applyFont="1" applyFill="1" applyBorder="1"/>
    <xf numFmtId="0" fontId="14" fillId="10" borderId="14" xfId="0" applyFont="1" applyFill="1" applyBorder="1"/>
    <xf numFmtId="4" fontId="15" fillId="8" borderId="18" xfId="0" applyNumberFormat="1" applyFont="1" applyFill="1" applyBorder="1"/>
    <xf numFmtId="4" fontId="14" fillId="10" borderId="18" xfId="0" applyNumberFormat="1" applyFont="1" applyFill="1" applyBorder="1"/>
    <xf numFmtId="0" fontId="0" fillId="0" borderId="0" xfId="0" applyProtection="1"/>
    <xf numFmtId="0" fontId="3" fillId="2" borderId="3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5" fillId="0" borderId="4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/>
    </xf>
    <xf numFmtId="0" fontId="2" fillId="4" borderId="5" xfId="0" applyFont="1" applyFill="1" applyBorder="1" applyAlignment="1" applyProtection="1">
      <alignment horizontal="left"/>
    </xf>
    <xf numFmtId="0" fontId="2" fillId="4" borderId="6" xfId="0" applyFont="1" applyFill="1" applyBorder="1" applyAlignment="1" applyProtection="1">
      <alignment horizontal="left"/>
    </xf>
    <xf numFmtId="0" fontId="0" fillId="0" borderId="0" xfId="0" applyAlignment="1" applyProtection="1">
      <alignment horizontal="center"/>
    </xf>
    <xf numFmtId="0" fontId="2" fillId="4" borderId="4" xfId="0" applyFont="1" applyFill="1" applyBorder="1" applyAlignment="1" applyProtection="1">
      <alignment horizontal="left" vertical="center"/>
    </xf>
    <xf numFmtId="0" fontId="0" fillId="0" borderId="4" xfId="0" applyBorder="1" applyProtection="1"/>
    <xf numFmtId="0" fontId="0" fillId="5" borderId="4" xfId="0" applyFill="1" applyBorder="1" applyProtection="1"/>
    <xf numFmtId="9" fontId="0" fillId="5" borderId="4" xfId="0" applyNumberFormat="1" applyFill="1" applyBorder="1" applyProtection="1"/>
    <xf numFmtId="4" fontId="0" fillId="5" borderId="4" xfId="0" applyNumberFormat="1" applyFill="1" applyBorder="1" applyProtection="1"/>
    <xf numFmtId="0" fontId="0" fillId="9" borderId="4" xfId="0" applyFill="1" applyBorder="1" applyProtection="1"/>
    <xf numFmtId="9" fontId="0" fillId="9" borderId="4" xfId="0" applyNumberFormat="1" applyFill="1" applyBorder="1" applyProtection="1"/>
    <xf numFmtId="4" fontId="0" fillId="9" borderId="4" xfId="0" applyNumberFormat="1" applyFill="1" applyBorder="1" applyProtection="1"/>
    <xf numFmtId="0" fontId="0" fillId="5" borderId="15" xfId="0" applyFill="1" applyBorder="1" applyProtection="1"/>
    <xf numFmtId="9" fontId="0" fillId="5" borderId="15" xfId="0" applyNumberFormat="1" applyFill="1" applyBorder="1" applyProtection="1"/>
    <xf numFmtId="4" fontId="0" fillId="5" borderId="15" xfId="0" applyNumberFormat="1" applyFill="1" applyBorder="1" applyProtection="1"/>
    <xf numFmtId="0" fontId="0" fillId="9" borderId="1" xfId="0" applyFill="1" applyBorder="1" applyProtection="1"/>
    <xf numFmtId="9" fontId="0" fillId="9" borderId="5" xfId="0" applyNumberFormat="1" applyFill="1" applyBorder="1" applyProtection="1"/>
    <xf numFmtId="4" fontId="0" fillId="9" borderId="6" xfId="0" applyNumberFormat="1" applyFill="1" applyBorder="1" applyProtection="1"/>
    <xf numFmtId="0" fontId="2" fillId="5" borderId="16" xfId="0" applyFont="1" applyFill="1" applyBorder="1" applyProtection="1"/>
    <xf numFmtId="9" fontId="2" fillId="5" borderId="16" xfId="0" applyNumberFormat="1" applyFont="1" applyFill="1" applyBorder="1" applyProtection="1"/>
    <xf numFmtId="4" fontId="15" fillId="8" borderId="16" xfId="0" applyNumberFormat="1" applyFont="1" applyFill="1" applyBorder="1" applyProtection="1"/>
    <xf numFmtId="0" fontId="2" fillId="0" borderId="0" xfId="0" applyFont="1" applyProtection="1"/>
    <xf numFmtId="0" fontId="3" fillId="2" borderId="3" xfId="0" applyFont="1" applyFill="1" applyBorder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 wrapText="1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/>
      <protection locked="0"/>
    </xf>
    <xf numFmtId="0" fontId="9" fillId="3" borderId="3" xfId="1" applyFont="1" applyFill="1" applyBorder="1" applyAlignment="1" applyProtection="1">
      <alignment horizontal="center"/>
      <protection locked="0"/>
    </xf>
    <xf numFmtId="0" fontId="9" fillId="3" borderId="0" xfId="1" applyFont="1" applyFill="1" applyAlignment="1" applyProtection="1">
      <alignment horizontal="center"/>
      <protection locked="0"/>
    </xf>
    <xf numFmtId="164" fontId="0" fillId="3" borderId="4" xfId="0" applyNumberFormat="1" applyFill="1" applyBorder="1" applyProtection="1">
      <protection locked="0"/>
    </xf>
    <xf numFmtId="0" fontId="12" fillId="7" borderId="0" xfId="0" applyFont="1" applyFill="1" applyProtection="1"/>
    <xf numFmtId="0" fontId="0" fillId="7" borderId="0" xfId="0" applyFill="1" applyProtection="1"/>
    <xf numFmtId="9" fontId="0" fillId="7" borderId="0" xfId="0" applyNumberFormat="1" applyFill="1" applyProtection="1"/>
    <xf numFmtId="164" fontId="12" fillId="7" borderId="0" xfId="0" applyNumberFormat="1" applyFont="1" applyFill="1" applyProtection="1"/>
    <xf numFmtId="9" fontId="0" fillId="0" borderId="4" xfId="0" applyNumberFormat="1" applyBorder="1" applyProtection="1"/>
    <xf numFmtId="3" fontId="14" fillId="0" borderId="4" xfId="0" applyNumberFormat="1" applyFont="1" applyBorder="1" applyProtection="1"/>
    <xf numFmtId="4" fontId="0" fillId="0" borderId="4" xfId="0" applyNumberFormat="1" applyBorder="1" applyProtection="1"/>
    <xf numFmtId="0" fontId="14" fillId="0" borderId="4" xfId="0" applyFont="1" applyBorder="1" applyProtection="1"/>
    <xf numFmtId="0" fontId="0" fillId="0" borderId="4" xfId="0" applyBorder="1" applyAlignment="1" applyProtection="1">
      <alignment horizontal="right"/>
    </xf>
    <xf numFmtId="0" fontId="10" fillId="6" borderId="1" xfId="1" applyFont="1" applyFill="1" applyBorder="1" applyProtection="1"/>
    <xf numFmtId="0" fontId="6" fillId="6" borderId="5" xfId="1" applyFill="1" applyBorder="1" applyProtection="1"/>
    <xf numFmtId="0" fontId="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7" fillId="6" borderId="3" xfId="1" applyFont="1" applyFill="1" applyBorder="1" applyAlignment="1" applyProtection="1">
      <alignment horizontal="left"/>
    </xf>
    <xf numFmtId="0" fontId="7" fillId="6" borderId="0" xfId="1" applyFont="1" applyFill="1" applyAlignment="1" applyProtection="1">
      <alignment horizontal="left"/>
    </xf>
    <xf numFmtId="0" fontId="8" fillId="7" borderId="3" xfId="1" applyFont="1" applyFill="1" applyBorder="1" applyAlignment="1" applyProtection="1">
      <alignment horizontal="left"/>
    </xf>
    <xf numFmtId="0" fontId="8" fillId="7" borderId="0" xfId="1" applyFont="1" applyFill="1" applyAlignment="1" applyProtection="1">
      <alignment horizontal="left"/>
    </xf>
    <xf numFmtId="0" fontId="9" fillId="3" borderId="8" xfId="1" applyFont="1" applyFill="1" applyBorder="1" applyAlignment="1" applyProtection="1">
      <alignment horizontal="left"/>
      <protection locked="0"/>
    </xf>
    <xf numFmtId="0" fontId="9" fillId="3" borderId="7" xfId="1" applyFont="1" applyFill="1" applyBorder="1" applyAlignment="1" applyProtection="1">
      <alignment horizontal="left"/>
      <protection locked="0"/>
    </xf>
    <xf numFmtId="0" fontId="9" fillId="3" borderId="2" xfId="1" applyFont="1" applyFill="1" applyBorder="1" applyAlignment="1" applyProtection="1">
      <alignment horizontal="left"/>
      <protection locked="0"/>
    </xf>
    <xf numFmtId="0" fontId="9" fillId="3" borderId="9" xfId="1" applyFont="1" applyFill="1" applyBorder="1" applyAlignment="1" applyProtection="1">
      <alignment horizontal="left"/>
      <protection locked="0"/>
    </xf>
    <xf numFmtId="0" fontId="9" fillId="3" borderId="10" xfId="1" applyFont="1" applyFill="1" applyBorder="1" applyAlignment="1" applyProtection="1">
      <alignment horizontal="left"/>
      <protection locked="0"/>
    </xf>
    <xf numFmtId="0" fontId="9" fillId="3" borderId="11" xfId="1" applyFont="1" applyFill="1" applyBorder="1" applyAlignment="1" applyProtection="1">
      <alignment horizontal="left"/>
      <protection locked="0"/>
    </xf>
    <xf numFmtId="4" fontId="0" fillId="3" borderId="4" xfId="0" applyNumberFormat="1" applyFill="1" applyBorder="1" applyProtection="1">
      <protection locked="0"/>
    </xf>
    <xf numFmtId="0" fontId="2" fillId="7" borderId="0" xfId="0" applyFont="1" applyFill="1" applyProtection="1"/>
    <xf numFmtId="4" fontId="2" fillId="7" borderId="0" xfId="0" applyNumberFormat="1" applyFont="1" applyFill="1" applyProtection="1"/>
    <xf numFmtId="0" fontId="2" fillId="7" borderId="12" xfId="0" applyFont="1" applyFill="1" applyBorder="1" applyProtection="1"/>
    <xf numFmtId="0" fontId="2" fillId="7" borderId="13" xfId="0" applyFont="1" applyFill="1" applyBorder="1" applyProtection="1"/>
    <xf numFmtId="164" fontId="12" fillId="7" borderId="14" xfId="0" applyNumberFormat="1" applyFont="1" applyFill="1" applyBorder="1" applyProtection="1"/>
    <xf numFmtId="9" fontId="0" fillId="0" borderId="4" xfId="2" applyFont="1" applyBorder="1" applyProtection="1"/>
    <xf numFmtId="0" fontId="2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7" fillId="6" borderId="1" xfId="1" applyFont="1" applyFill="1" applyBorder="1" applyAlignment="1" applyProtection="1">
      <alignment horizontal="left"/>
    </xf>
    <xf numFmtId="0" fontId="7" fillId="6" borderId="5" xfId="1" applyFont="1" applyFill="1" applyBorder="1" applyAlignment="1" applyProtection="1">
      <alignment horizontal="left"/>
    </xf>
    <xf numFmtId="0" fontId="7" fillId="6" borderId="6" xfId="1" applyFont="1" applyFill="1" applyBorder="1" applyAlignment="1" applyProtection="1">
      <alignment horizontal="left"/>
    </xf>
    <xf numFmtId="0" fontId="8" fillId="7" borderId="1" xfId="1" applyFont="1" applyFill="1" applyBorder="1" applyAlignment="1" applyProtection="1">
      <alignment horizontal="left"/>
    </xf>
    <xf numFmtId="0" fontId="8" fillId="7" borderId="5" xfId="1" applyFont="1" applyFill="1" applyBorder="1" applyAlignment="1" applyProtection="1">
      <alignment horizontal="left"/>
    </xf>
    <xf numFmtId="0" fontId="8" fillId="7" borderId="6" xfId="1" applyFont="1" applyFill="1" applyBorder="1" applyAlignment="1" applyProtection="1">
      <alignment horizontal="left"/>
    </xf>
    <xf numFmtId="4" fontId="0" fillId="3" borderId="4" xfId="0" applyNumberFormat="1" applyFill="1" applyBorder="1" applyProtection="1"/>
    <xf numFmtId="0" fontId="9" fillId="3" borderId="4" xfId="1" applyFont="1" applyFill="1" applyBorder="1" applyAlignment="1" applyProtection="1">
      <alignment horizontal="center"/>
      <protection locked="0"/>
    </xf>
    <xf numFmtId="4" fontId="0" fillId="3" borderId="4" xfId="0" applyNumberFormat="1" applyFill="1" applyBorder="1" applyAlignment="1" applyProtection="1">
      <alignment vertical="center"/>
      <protection locked="0"/>
    </xf>
    <xf numFmtId="0" fontId="2" fillId="7" borderId="4" xfId="0" applyFont="1" applyFill="1" applyBorder="1" applyProtection="1"/>
    <xf numFmtId="164" fontId="12" fillId="7" borderId="4" xfId="0" applyNumberFormat="1" applyFont="1" applyFill="1" applyBorder="1" applyProtection="1"/>
    <xf numFmtId="0" fontId="0" fillId="0" borderId="4" xfId="0" applyBorder="1" applyAlignment="1" applyProtection="1">
      <alignment vertical="center"/>
    </xf>
    <xf numFmtId="4" fontId="0" fillId="0" borderId="4" xfId="0" applyNumberFormat="1" applyBorder="1" applyAlignment="1" applyProtection="1">
      <alignment vertical="center"/>
    </xf>
    <xf numFmtId="0" fontId="14" fillId="0" borderId="4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 wrapText="1"/>
    </xf>
    <xf numFmtId="0" fontId="7" fillId="6" borderId="4" xfId="1" applyFont="1" applyFill="1" applyBorder="1" applyProtection="1"/>
    <xf numFmtId="0" fontId="8" fillId="7" borderId="4" xfId="1" applyFont="1" applyFill="1" applyBorder="1" applyAlignment="1" applyProtection="1">
      <alignment horizontal="left"/>
    </xf>
  </cellXfs>
  <cellStyles count="3">
    <cellStyle name="Prozent" xfId="2" builtinId="5"/>
    <cellStyle name="Standard" xfId="0" builtinId="0"/>
    <cellStyle name="Standard 2" xfId="1" xr:uid="{D243C80C-0CA7-4D4D-B71E-248AE66959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EFDC8-A691-4C8E-8290-1E6A42060A54}">
  <dimension ref="A1:D40"/>
  <sheetViews>
    <sheetView tabSelected="1" zoomScaleNormal="100" workbookViewId="0">
      <selection activeCell="G12" sqref="G12"/>
    </sheetView>
  </sheetViews>
  <sheetFormatPr baseColWidth="10" defaultRowHeight="13.8" x14ac:dyDescent="0.25"/>
  <cols>
    <col min="1" max="1" width="16.69921875" style="17" customWidth="1"/>
    <col min="2" max="2" width="25.5" style="17" customWidth="1"/>
    <col min="3" max="3" width="23.69921875" style="17" customWidth="1"/>
    <col min="4" max="4" width="30.296875" style="17" customWidth="1"/>
    <col min="5" max="16384" width="11.19921875" style="17"/>
  </cols>
  <sheetData>
    <row r="1" spans="1:4" x14ac:dyDescent="0.25">
      <c r="A1" s="44" t="s">
        <v>0</v>
      </c>
    </row>
    <row r="3" spans="1:4" x14ac:dyDescent="0.25">
      <c r="A3" s="44" t="s">
        <v>6</v>
      </c>
    </row>
    <row r="5" spans="1:4" ht="37.5" customHeight="1" x14ac:dyDescent="0.25">
      <c r="A5" s="45" t="s">
        <v>5</v>
      </c>
      <c r="B5" s="46"/>
      <c r="C5" s="46"/>
      <c r="D5" s="46"/>
    </row>
    <row r="6" spans="1:4" x14ac:dyDescent="0.25">
      <c r="A6" s="47"/>
      <c r="B6" s="47"/>
      <c r="C6" s="47"/>
      <c r="D6" s="47"/>
    </row>
    <row r="7" spans="1:4" x14ac:dyDescent="0.25">
      <c r="A7" s="47"/>
      <c r="B7" s="47"/>
      <c r="C7" s="47"/>
      <c r="D7" s="47"/>
    </row>
    <row r="11" spans="1:4" x14ac:dyDescent="0.25">
      <c r="A11" s="18" t="s">
        <v>1</v>
      </c>
      <c r="B11" s="19"/>
      <c r="C11" s="19"/>
      <c r="D11" s="19"/>
    </row>
    <row r="12" spans="1:4" ht="13.95" customHeight="1" x14ac:dyDescent="0.25">
      <c r="A12" s="20" t="s">
        <v>2</v>
      </c>
      <c r="B12" s="20"/>
      <c r="C12" s="20"/>
      <c r="D12" s="20"/>
    </row>
    <row r="13" spans="1:4" ht="25.2" customHeight="1" x14ac:dyDescent="0.25">
      <c r="A13" s="21" t="s">
        <v>81</v>
      </c>
      <c r="B13" s="21"/>
      <c r="C13" s="21"/>
      <c r="D13" s="21"/>
    </row>
    <row r="14" spans="1:4" ht="13.95" customHeight="1" x14ac:dyDescent="0.25">
      <c r="A14" s="21" t="s">
        <v>3</v>
      </c>
      <c r="B14" s="21"/>
      <c r="C14" s="21"/>
      <c r="D14" s="21"/>
    </row>
    <row r="15" spans="1:4" ht="13.95" customHeight="1" x14ac:dyDescent="0.25">
      <c r="A15" s="22" t="s">
        <v>4</v>
      </c>
      <c r="B15" s="22"/>
      <c r="C15" s="22"/>
      <c r="D15" s="22"/>
    </row>
    <row r="18" spans="1:4" x14ac:dyDescent="0.25">
      <c r="A18" s="23" t="s">
        <v>14</v>
      </c>
      <c r="B18" s="24"/>
      <c r="C18" s="25"/>
    </row>
    <row r="19" spans="1:4" x14ac:dyDescent="0.25">
      <c r="A19" s="26"/>
      <c r="B19" s="26"/>
      <c r="C19" s="26"/>
      <c r="D19" s="26"/>
    </row>
    <row r="20" spans="1:4" x14ac:dyDescent="0.25">
      <c r="A20" s="27" t="s">
        <v>7</v>
      </c>
      <c r="B20" s="27" t="s">
        <v>46</v>
      </c>
      <c r="C20" s="27" t="s">
        <v>96</v>
      </c>
    </row>
    <row r="21" spans="1:4" x14ac:dyDescent="0.25">
      <c r="A21" s="28"/>
      <c r="B21" s="28"/>
      <c r="C21" s="28"/>
    </row>
    <row r="22" spans="1:4" x14ac:dyDescent="0.25">
      <c r="A22" s="29" t="str">
        <f>Kostenübersicht!A5</f>
        <v>Gesamtpaket</v>
      </c>
      <c r="B22" s="30">
        <f>Kostenübersicht!B5</f>
        <v>0.3</v>
      </c>
      <c r="C22" s="31">
        <f>Kostenübersicht!C5</f>
        <v>0</v>
      </c>
    </row>
    <row r="23" spans="1:4" x14ac:dyDescent="0.25">
      <c r="A23" s="32" t="str">
        <f>Kostenübersicht!A6</f>
        <v>Kosten Module</v>
      </c>
      <c r="B23" s="33">
        <f>Kostenübersicht!B6</f>
        <v>0.7</v>
      </c>
      <c r="C23" s="34">
        <f>Kostenübersicht!C6</f>
        <v>0</v>
      </c>
    </row>
    <row r="24" spans="1:4" x14ac:dyDescent="0.25">
      <c r="A24" s="35" t="str">
        <f>Kostenübersicht!A7</f>
        <v>Schulung</v>
      </c>
      <c r="B24" s="36">
        <f>Kostenübersicht!B7</f>
        <v>1</v>
      </c>
      <c r="C24" s="37">
        <f>Kostenübersicht!C7</f>
        <v>0</v>
      </c>
    </row>
    <row r="25" spans="1:4" x14ac:dyDescent="0.25">
      <c r="A25" s="38"/>
      <c r="B25" s="39"/>
      <c r="C25" s="40"/>
    </row>
    <row r="26" spans="1:4" x14ac:dyDescent="0.25">
      <c r="A26" s="41" t="str">
        <f>Kostenübersicht!A9</f>
        <v>Gesamtpreis exkl. MwSt.</v>
      </c>
      <c r="B26" s="42"/>
      <c r="C26" s="43">
        <f>Kostenübersicht!C9</f>
        <v>0</v>
      </c>
    </row>
    <row r="29" spans="1:4" x14ac:dyDescent="0.25">
      <c r="A29" s="18" t="s">
        <v>13</v>
      </c>
      <c r="B29" s="19"/>
      <c r="C29" s="19"/>
      <c r="D29" s="19"/>
    </row>
    <row r="30" spans="1:4" x14ac:dyDescent="0.25">
      <c r="A30" s="48"/>
      <c r="B30" s="48"/>
      <c r="C30" s="48"/>
      <c r="D30" s="48"/>
    </row>
    <row r="31" spans="1:4" x14ac:dyDescent="0.25">
      <c r="A31" s="48"/>
      <c r="B31" s="48"/>
      <c r="C31" s="48"/>
      <c r="D31" s="48"/>
    </row>
    <row r="32" spans="1:4" x14ac:dyDescent="0.25">
      <c r="A32" s="48"/>
      <c r="B32" s="48"/>
      <c r="C32" s="48"/>
      <c r="D32" s="48"/>
    </row>
    <row r="33" spans="1:4" x14ac:dyDescent="0.25">
      <c r="A33" s="18" t="s">
        <v>12</v>
      </c>
      <c r="B33" s="19"/>
      <c r="C33" s="19"/>
      <c r="D33" s="19"/>
    </row>
    <row r="34" spans="1:4" x14ac:dyDescent="0.25">
      <c r="A34" s="48"/>
      <c r="B34" s="48"/>
      <c r="C34" s="48"/>
      <c r="D34" s="48"/>
    </row>
    <row r="35" spans="1:4" x14ac:dyDescent="0.25">
      <c r="A35" s="48"/>
      <c r="B35" s="48"/>
      <c r="C35" s="48"/>
      <c r="D35" s="48"/>
    </row>
    <row r="36" spans="1:4" x14ac:dyDescent="0.25">
      <c r="A36" s="48"/>
      <c r="B36" s="48"/>
      <c r="C36" s="48"/>
      <c r="D36" s="48"/>
    </row>
    <row r="37" spans="1:4" x14ac:dyDescent="0.25">
      <c r="A37" s="18" t="s">
        <v>11</v>
      </c>
      <c r="B37" s="19"/>
      <c r="C37" s="19"/>
      <c r="D37" s="19"/>
    </row>
    <row r="38" spans="1:4" x14ac:dyDescent="0.25">
      <c r="A38" s="48"/>
      <c r="B38" s="48"/>
      <c r="C38" s="48"/>
      <c r="D38" s="48"/>
    </row>
    <row r="39" spans="1:4" x14ac:dyDescent="0.25">
      <c r="A39" s="48"/>
      <c r="B39" s="48"/>
      <c r="C39" s="48"/>
      <c r="D39" s="48"/>
    </row>
    <row r="40" spans="1:4" x14ac:dyDescent="0.25">
      <c r="A40" s="48"/>
      <c r="B40" s="48"/>
      <c r="C40" s="48"/>
      <c r="D40" s="48"/>
    </row>
  </sheetData>
  <sheetProtection algorithmName="SHA-512" hashValue="sVGtG2oysPgVsL36x9rDqTAu6FqC6gO2HLOF1MEYS5uVVMDlbU8epYaUO6dkF0GFlxZ7r07A33wuYa+SuR8gNg==" saltValue="2UiQtocLdr29x5fSf4JEgQ==" spinCount="100000" sheet="1" objects="1" scenarios="1"/>
  <mergeCells count="14">
    <mergeCell ref="A5:D5"/>
    <mergeCell ref="A6:D7"/>
    <mergeCell ref="A37:D37"/>
    <mergeCell ref="A19:D19"/>
    <mergeCell ref="A38:D40"/>
    <mergeCell ref="A11:D11"/>
    <mergeCell ref="A13:D13"/>
    <mergeCell ref="A14:D14"/>
    <mergeCell ref="A15:D15"/>
    <mergeCell ref="A18:C18"/>
    <mergeCell ref="A29:D29"/>
    <mergeCell ref="A30:D32"/>
    <mergeCell ref="A33:D33"/>
    <mergeCell ref="A34:D36"/>
  </mergeCells>
  <pageMargins left="0.7" right="0.7" top="0.78740157499999996" bottom="0.78740157499999996" header="0.3" footer="0.3"/>
  <pageSetup scale="86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69B57-AD5D-4654-9C8C-B6ECA292C351}">
  <dimension ref="A3:C12"/>
  <sheetViews>
    <sheetView zoomScaleNormal="100" workbookViewId="0">
      <selection activeCell="C10" sqref="C10"/>
    </sheetView>
  </sheetViews>
  <sheetFormatPr baseColWidth="10" defaultRowHeight="13.8" x14ac:dyDescent="0.25"/>
  <cols>
    <col min="1" max="1" width="15.59765625" bestFit="1" customWidth="1"/>
    <col min="2" max="2" width="42.69921875" customWidth="1"/>
    <col min="3" max="3" width="19" customWidth="1"/>
  </cols>
  <sheetData>
    <row r="3" spans="1:3" ht="27.6" x14ac:dyDescent="0.25">
      <c r="A3" s="7" t="s">
        <v>7</v>
      </c>
      <c r="B3" s="8" t="s">
        <v>48</v>
      </c>
      <c r="C3" s="7" t="s">
        <v>15</v>
      </c>
    </row>
    <row r="4" spans="1:3" x14ac:dyDescent="0.25">
      <c r="A4" s="1"/>
      <c r="B4" s="1"/>
      <c r="C4" s="1"/>
    </row>
    <row r="5" spans="1:3" x14ac:dyDescent="0.25">
      <c r="A5" s="2" t="s">
        <v>8</v>
      </c>
      <c r="B5" s="9">
        <v>0.3</v>
      </c>
      <c r="C5" s="3">
        <f>'Kosten Gesamtpaket'!H16*B5</f>
        <v>0</v>
      </c>
    </row>
    <row r="6" spans="1:3" x14ac:dyDescent="0.25">
      <c r="A6" s="1" t="s">
        <v>9</v>
      </c>
      <c r="B6" s="10">
        <v>0.7</v>
      </c>
      <c r="C6" s="4">
        <f>'Kosten Module'!H67*B6</f>
        <v>0</v>
      </c>
    </row>
    <row r="7" spans="1:3" x14ac:dyDescent="0.25">
      <c r="A7" s="2" t="s">
        <v>10</v>
      </c>
      <c r="B7" s="9">
        <v>1</v>
      </c>
      <c r="C7" s="3">
        <f>'Kosten Schulung'!F10*B7</f>
        <v>0</v>
      </c>
    </row>
    <row r="8" spans="1:3" ht="14.4" thickBot="1" x14ac:dyDescent="0.3">
      <c r="C8" s="12"/>
    </row>
    <row r="9" spans="1:3" ht="14.4" thickBot="1" x14ac:dyDescent="0.3">
      <c r="A9" s="6" t="s">
        <v>94</v>
      </c>
      <c r="B9" s="13"/>
      <c r="C9" s="15">
        <f>SUM(C5:C7)</f>
        <v>0</v>
      </c>
    </row>
    <row r="10" spans="1:3" ht="14.4" thickBot="1" x14ac:dyDescent="0.3">
      <c r="A10" s="11" t="s">
        <v>95</v>
      </c>
      <c r="B10" s="14"/>
      <c r="C10" s="16">
        <f>C9+(C9*8.1%)</f>
        <v>0</v>
      </c>
    </row>
    <row r="12" spans="1:3" x14ac:dyDescent="0.25">
      <c r="A12" s="5" t="s">
        <v>47</v>
      </c>
    </row>
  </sheetData>
  <sheetProtection algorithmName="SHA-512" hashValue="P9xpkBR70bMGhjAl2NL9im5eladJ+V9UEvydiEexpD5SfuPTwig0/y2fbHbhz201hGXZ7cktpYzM4SSqyw8JJg==" saltValue="0eXdvR0igIr9Ig95Y+DeQg==" spinCount="100000" sheet="1" objects="1" scenarios="1"/>
  <pageMargins left="0.7" right="0.7" top="0.78740157499999996" bottom="0.78740157499999996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4E11E-2228-47DB-A4C4-F8EF20BC41CE}">
  <dimension ref="A1:H16"/>
  <sheetViews>
    <sheetView zoomScale="90" zoomScaleNormal="90" workbookViewId="0">
      <selection activeCell="C24" sqref="C24"/>
    </sheetView>
  </sheetViews>
  <sheetFormatPr baseColWidth="10" defaultRowHeight="13.8" x14ac:dyDescent="0.25"/>
  <cols>
    <col min="1" max="1" width="10.59765625" style="17" customWidth="1"/>
    <col min="2" max="2" width="56.296875" style="17" customWidth="1"/>
    <col min="3" max="3" width="19.59765625" style="17" customWidth="1"/>
    <col min="4" max="4" width="18.296875" style="17" customWidth="1"/>
    <col min="5" max="5" width="18.09765625" style="17" customWidth="1"/>
    <col min="6" max="6" width="24.69921875" style="17" customWidth="1"/>
    <col min="7" max="7" width="10.69921875" style="17" customWidth="1"/>
    <col min="8" max="8" width="20.69921875" style="17" customWidth="1"/>
    <col min="9" max="16384" width="11.19921875" style="17"/>
  </cols>
  <sheetData>
    <row r="1" spans="1:8" ht="21" customHeight="1" x14ac:dyDescent="0.35">
      <c r="A1" s="68" t="s">
        <v>88</v>
      </c>
      <c r="B1" s="69"/>
      <c r="C1" s="69"/>
      <c r="D1" s="69"/>
      <c r="E1" s="69"/>
      <c r="F1" s="69"/>
      <c r="G1" s="69"/>
      <c r="H1" s="69"/>
    </row>
    <row r="2" spans="1:8" ht="15.6" x14ac:dyDescent="0.3">
      <c r="A2" s="70" t="s">
        <v>16</v>
      </c>
      <c r="B2" s="71"/>
      <c r="C2" s="71"/>
      <c r="D2" s="71"/>
      <c r="E2" s="71"/>
      <c r="F2" s="71"/>
      <c r="G2" s="71"/>
      <c r="H2" s="71"/>
    </row>
    <row r="3" spans="1:8" ht="15.45" customHeight="1" x14ac:dyDescent="0.25">
      <c r="A3" s="49"/>
      <c r="B3" s="50"/>
      <c r="C3" s="50"/>
      <c r="D3" s="50"/>
      <c r="E3" s="50"/>
      <c r="F3" s="50"/>
      <c r="G3" s="50"/>
      <c r="H3" s="50"/>
    </row>
    <row r="4" spans="1:8" ht="13.95" customHeight="1" x14ac:dyDescent="0.25">
      <c r="A4" s="49"/>
      <c r="B4" s="50"/>
      <c r="C4" s="50"/>
      <c r="D4" s="50"/>
      <c r="E4" s="50"/>
      <c r="F4" s="50"/>
      <c r="G4" s="50"/>
      <c r="H4" s="50"/>
    </row>
    <row r="7" spans="1:8" ht="15.6" x14ac:dyDescent="0.3">
      <c r="A7" s="61" t="s">
        <v>89</v>
      </c>
      <c r="B7" s="62"/>
      <c r="C7" s="62"/>
      <c r="D7" s="62"/>
      <c r="E7" s="62"/>
      <c r="F7" s="62"/>
      <c r="G7" s="62"/>
      <c r="H7" s="62"/>
    </row>
    <row r="8" spans="1:8" s="67" customFormat="1" ht="56.7" customHeight="1" x14ac:dyDescent="0.25">
      <c r="A8" s="63" t="s">
        <v>17</v>
      </c>
      <c r="B8" s="63" t="s">
        <v>18</v>
      </c>
      <c r="C8" s="64" t="s">
        <v>90</v>
      </c>
      <c r="D8" s="65" t="s">
        <v>97</v>
      </c>
      <c r="E8" s="66" t="s">
        <v>44</v>
      </c>
      <c r="F8" s="65" t="s">
        <v>45</v>
      </c>
      <c r="G8" s="65" t="s">
        <v>20</v>
      </c>
      <c r="H8" s="65" t="s">
        <v>98</v>
      </c>
    </row>
    <row r="9" spans="1:8" x14ac:dyDescent="0.25">
      <c r="A9" s="59" t="s">
        <v>82</v>
      </c>
      <c r="B9" s="59" t="s">
        <v>49</v>
      </c>
      <c r="C9" s="60" t="s">
        <v>24</v>
      </c>
      <c r="D9" s="51"/>
      <c r="E9" s="56">
        <v>0.05</v>
      </c>
      <c r="F9" s="57">
        <v>1000000</v>
      </c>
      <c r="G9" s="28">
        <v>5</v>
      </c>
      <c r="H9" s="58">
        <f>(F9*D9)*E9*G9</f>
        <v>0</v>
      </c>
    </row>
    <row r="10" spans="1:8" x14ac:dyDescent="0.25">
      <c r="A10" s="59" t="s">
        <v>83</v>
      </c>
      <c r="B10" s="59" t="s">
        <v>49</v>
      </c>
      <c r="C10" s="60" t="s">
        <v>25</v>
      </c>
      <c r="D10" s="51"/>
      <c r="E10" s="56">
        <v>0.05</v>
      </c>
      <c r="F10" s="57">
        <v>1000000</v>
      </c>
      <c r="G10" s="28">
        <v>5</v>
      </c>
      <c r="H10" s="58">
        <f t="shared" ref="H10:H15" si="0">(F10*D10)*E10*G10</f>
        <v>0</v>
      </c>
    </row>
    <row r="11" spans="1:8" x14ac:dyDescent="0.25">
      <c r="A11" s="59" t="s">
        <v>84</v>
      </c>
      <c r="B11" s="59" t="s">
        <v>49</v>
      </c>
      <c r="C11" s="60" t="s">
        <v>26</v>
      </c>
      <c r="D11" s="51"/>
      <c r="E11" s="56">
        <v>0.25</v>
      </c>
      <c r="F11" s="57">
        <v>1000000</v>
      </c>
      <c r="G11" s="28">
        <v>5</v>
      </c>
      <c r="H11" s="58">
        <f t="shared" si="0"/>
        <v>0</v>
      </c>
    </row>
    <row r="12" spans="1:8" x14ac:dyDescent="0.25">
      <c r="A12" s="59" t="s">
        <v>85</v>
      </c>
      <c r="B12" s="59" t="s">
        <v>49</v>
      </c>
      <c r="C12" s="60" t="s">
        <v>27</v>
      </c>
      <c r="D12" s="51"/>
      <c r="E12" s="56">
        <v>0.4</v>
      </c>
      <c r="F12" s="57">
        <v>1000000</v>
      </c>
      <c r="G12" s="28">
        <v>5</v>
      </c>
      <c r="H12" s="58">
        <f t="shared" si="0"/>
        <v>0</v>
      </c>
    </row>
    <row r="13" spans="1:8" x14ac:dyDescent="0.25">
      <c r="A13" s="59" t="s">
        <v>86</v>
      </c>
      <c r="B13" s="59" t="s">
        <v>49</v>
      </c>
      <c r="C13" s="60" t="s">
        <v>28</v>
      </c>
      <c r="D13" s="51"/>
      <c r="E13" s="56">
        <v>0.15</v>
      </c>
      <c r="F13" s="57">
        <v>1000000</v>
      </c>
      <c r="G13" s="28">
        <v>5</v>
      </c>
      <c r="H13" s="58">
        <f t="shared" si="0"/>
        <v>0</v>
      </c>
    </row>
    <row r="14" spans="1:8" x14ac:dyDescent="0.25">
      <c r="A14" s="59" t="s">
        <v>87</v>
      </c>
      <c r="B14" s="59" t="s">
        <v>49</v>
      </c>
      <c r="C14" s="60" t="s">
        <v>29</v>
      </c>
      <c r="D14" s="51"/>
      <c r="E14" s="56">
        <v>0.05</v>
      </c>
      <c r="F14" s="57">
        <v>1000000</v>
      </c>
      <c r="G14" s="28">
        <v>5</v>
      </c>
      <c r="H14" s="58">
        <f t="shared" ref="H14" si="1">(F14*D14)*E14*G14</f>
        <v>0</v>
      </c>
    </row>
    <row r="15" spans="1:8" x14ac:dyDescent="0.25">
      <c r="A15" s="59" t="s">
        <v>103</v>
      </c>
      <c r="B15" s="59" t="s">
        <v>49</v>
      </c>
      <c r="C15" s="60" t="s">
        <v>104</v>
      </c>
      <c r="D15" s="51"/>
      <c r="E15" s="56">
        <v>0.05</v>
      </c>
      <c r="F15" s="57">
        <v>1000000</v>
      </c>
      <c r="G15" s="28">
        <v>5</v>
      </c>
      <c r="H15" s="58">
        <f t="shared" si="0"/>
        <v>0</v>
      </c>
    </row>
    <row r="16" spans="1:8" x14ac:dyDescent="0.25">
      <c r="A16" s="52" t="s">
        <v>93</v>
      </c>
      <c r="B16" s="53"/>
      <c r="C16" s="53"/>
      <c r="D16" s="53"/>
      <c r="E16" s="54">
        <f>SUM(E9:E15)</f>
        <v>1</v>
      </c>
      <c r="F16" s="53"/>
      <c r="G16" s="53"/>
      <c r="H16" s="55">
        <f>SUM(H9:H13)</f>
        <v>0</v>
      </c>
    </row>
  </sheetData>
  <sheetProtection algorithmName="SHA-512" hashValue="Adq7ldOUUZhckYZur0aWgBpSVhlfuOd3pW7UXWKvFNTRupf1Se2rIhep/lnCDfahywOwoDgbvCaVCyweOz5TuA==" saltValue="cBnrNPhBzO+e7+M0YWpDSw==" spinCount="100000" sheet="1" objects="1" scenarios="1"/>
  <mergeCells count="3">
    <mergeCell ref="A1:H1"/>
    <mergeCell ref="A2:H2"/>
    <mergeCell ref="A3:H4"/>
  </mergeCells>
  <phoneticPr fontId="11" type="noConversion"/>
  <pageMargins left="0.7" right="0.7" top="0.78740157499999996" bottom="0.78740157499999996" header="0.3" footer="0.3"/>
  <pageSetup scale="46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7052-EA7A-4E0E-9988-1CBDBBB2A76B}">
  <dimension ref="A1:H67"/>
  <sheetViews>
    <sheetView zoomScaleNormal="100" workbookViewId="0">
      <selection activeCell="J20" sqref="J20"/>
    </sheetView>
  </sheetViews>
  <sheetFormatPr baseColWidth="10" defaultRowHeight="13.8" x14ac:dyDescent="0.25"/>
  <cols>
    <col min="1" max="1" width="9.5" style="17" customWidth="1"/>
    <col min="2" max="2" width="42.5" style="17" customWidth="1"/>
    <col min="3" max="3" width="17.59765625" style="17" customWidth="1"/>
    <col min="4" max="4" width="17.296875" style="17" customWidth="1"/>
    <col min="5" max="5" width="16.19921875" style="17" customWidth="1"/>
    <col min="6" max="6" width="16.69921875" style="17" customWidth="1"/>
    <col min="7" max="7" width="10.09765625" style="17" customWidth="1"/>
    <col min="8" max="8" width="17.296875" style="17" customWidth="1"/>
    <col min="9" max="16384" width="11.19921875" style="17"/>
  </cols>
  <sheetData>
    <row r="1" spans="1:8" ht="18" customHeight="1" x14ac:dyDescent="0.35">
      <c r="A1" s="88" t="s">
        <v>21</v>
      </c>
      <c r="B1" s="89"/>
      <c r="C1" s="89"/>
      <c r="D1" s="89"/>
      <c r="E1" s="89"/>
      <c r="F1" s="89"/>
      <c r="G1" s="89"/>
      <c r="H1" s="90"/>
    </row>
    <row r="2" spans="1:8" ht="15.6" customHeight="1" x14ac:dyDescent="0.3">
      <c r="A2" s="91" t="s">
        <v>16</v>
      </c>
      <c r="B2" s="92"/>
      <c r="C2" s="92"/>
      <c r="D2" s="92"/>
      <c r="E2" s="92"/>
      <c r="F2" s="92"/>
      <c r="G2" s="92"/>
      <c r="H2" s="93"/>
    </row>
    <row r="3" spans="1:8" ht="13.95" customHeight="1" x14ac:dyDescent="0.25">
      <c r="A3" s="72"/>
      <c r="B3" s="73"/>
      <c r="C3" s="73"/>
      <c r="D3" s="73"/>
      <c r="E3" s="73"/>
      <c r="F3" s="73"/>
      <c r="G3" s="73"/>
      <c r="H3" s="74"/>
    </row>
    <row r="4" spans="1:8" ht="13.95" customHeight="1" x14ac:dyDescent="0.25">
      <c r="A4" s="75"/>
      <c r="B4" s="76"/>
      <c r="C4" s="76"/>
      <c r="D4" s="76"/>
      <c r="E4" s="76"/>
      <c r="F4" s="76"/>
      <c r="G4" s="76"/>
      <c r="H4" s="77"/>
    </row>
    <row r="7" spans="1:8" x14ac:dyDescent="0.25">
      <c r="A7" s="79" t="s">
        <v>110</v>
      </c>
      <c r="B7" s="79"/>
      <c r="C7" s="79"/>
      <c r="D7" s="79"/>
      <c r="E7" s="79"/>
      <c r="F7" s="79"/>
      <c r="G7" s="79"/>
      <c r="H7" s="79"/>
    </row>
    <row r="8" spans="1:8" s="87" customFormat="1" ht="55.2" x14ac:dyDescent="0.25">
      <c r="A8" s="85" t="s">
        <v>17</v>
      </c>
      <c r="B8" s="85" t="s">
        <v>18</v>
      </c>
      <c r="C8" s="64" t="s">
        <v>92</v>
      </c>
      <c r="D8" s="86" t="s">
        <v>99</v>
      </c>
      <c r="E8" s="66" t="s">
        <v>91</v>
      </c>
      <c r="F8" s="86" t="s">
        <v>19</v>
      </c>
      <c r="G8" s="86" t="s">
        <v>22</v>
      </c>
      <c r="H8" s="86" t="s">
        <v>100</v>
      </c>
    </row>
    <row r="9" spans="1:8" x14ac:dyDescent="0.25">
      <c r="A9" s="59" t="s">
        <v>50</v>
      </c>
      <c r="B9" s="28" t="s">
        <v>23</v>
      </c>
      <c r="C9" s="60" t="s">
        <v>24</v>
      </c>
      <c r="D9" s="78"/>
      <c r="E9" s="84">
        <v>0.05</v>
      </c>
      <c r="F9" s="57">
        <v>1000000</v>
      </c>
      <c r="G9" s="28">
        <v>5</v>
      </c>
      <c r="H9" s="58">
        <f>(F9*D9)*E9*G9</f>
        <v>0</v>
      </c>
    </row>
    <row r="10" spans="1:8" x14ac:dyDescent="0.25">
      <c r="A10" s="59" t="s">
        <v>51</v>
      </c>
      <c r="B10" s="28" t="s">
        <v>23</v>
      </c>
      <c r="C10" s="60" t="s">
        <v>25</v>
      </c>
      <c r="D10" s="78"/>
      <c r="E10" s="84">
        <v>0.05</v>
      </c>
      <c r="F10" s="57">
        <v>1000000</v>
      </c>
      <c r="G10" s="28">
        <v>5</v>
      </c>
      <c r="H10" s="58">
        <f t="shared" ref="H10:H15" si="0">(F10*D10)*E10*G10</f>
        <v>0</v>
      </c>
    </row>
    <row r="11" spans="1:8" x14ac:dyDescent="0.25">
      <c r="A11" s="59" t="s">
        <v>52</v>
      </c>
      <c r="B11" s="28" t="s">
        <v>23</v>
      </c>
      <c r="C11" s="60" t="s">
        <v>26</v>
      </c>
      <c r="D11" s="94"/>
      <c r="E11" s="84">
        <v>0.25</v>
      </c>
      <c r="F11" s="57">
        <v>1000000</v>
      </c>
      <c r="G11" s="28">
        <v>5</v>
      </c>
      <c r="H11" s="58">
        <f t="shared" si="0"/>
        <v>0</v>
      </c>
    </row>
    <row r="12" spans="1:8" x14ac:dyDescent="0.25">
      <c r="A12" s="59" t="s">
        <v>53</v>
      </c>
      <c r="B12" s="28" t="s">
        <v>23</v>
      </c>
      <c r="C12" s="60" t="s">
        <v>27</v>
      </c>
      <c r="D12" s="78"/>
      <c r="E12" s="84">
        <v>0.4</v>
      </c>
      <c r="F12" s="57">
        <v>1000000</v>
      </c>
      <c r="G12" s="28">
        <v>5</v>
      </c>
      <c r="H12" s="58">
        <f t="shared" si="0"/>
        <v>0</v>
      </c>
    </row>
    <row r="13" spans="1:8" x14ac:dyDescent="0.25">
      <c r="A13" s="59" t="s">
        <v>54</v>
      </c>
      <c r="B13" s="28" t="s">
        <v>23</v>
      </c>
      <c r="C13" s="60" t="s">
        <v>28</v>
      </c>
      <c r="D13" s="78"/>
      <c r="E13" s="84">
        <v>0.15</v>
      </c>
      <c r="F13" s="57">
        <v>1000000</v>
      </c>
      <c r="G13" s="28">
        <v>5</v>
      </c>
      <c r="H13" s="58">
        <f t="shared" si="0"/>
        <v>0</v>
      </c>
    </row>
    <row r="14" spans="1:8" x14ac:dyDescent="0.25">
      <c r="A14" s="59" t="s">
        <v>55</v>
      </c>
      <c r="B14" s="28" t="s">
        <v>23</v>
      </c>
      <c r="C14" s="60" t="s">
        <v>29</v>
      </c>
      <c r="D14" s="78"/>
      <c r="E14" s="84">
        <v>0.05</v>
      </c>
      <c r="F14" s="57">
        <v>1000000</v>
      </c>
      <c r="G14" s="28">
        <v>5</v>
      </c>
      <c r="H14" s="58">
        <f t="shared" ref="H14" si="1">(F14*D14)*E14*G14</f>
        <v>0</v>
      </c>
    </row>
    <row r="15" spans="1:8" x14ac:dyDescent="0.25">
      <c r="A15" s="59" t="s">
        <v>105</v>
      </c>
      <c r="B15" s="28" t="s">
        <v>23</v>
      </c>
      <c r="C15" s="60" t="s">
        <v>104</v>
      </c>
      <c r="D15" s="78"/>
      <c r="E15" s="84">
        <v>0.05</v>
      </c>
      <c r="F15" s="57">
        <v>1000000</v>
      </c>
      <c r="G15" s="28">
        <v>5</v>
      </c>
      <c r="H15" s="58">
        <f t="shared" si="0"/>
        <v>0</v>
      </c>
    </row>
    <row r="16" spans="1:8" x14ac:dyDescent="0.25">
      <c r="A16" s="79" t="s">
        <v>30</v>
      </c>
      <c r="B16" s="53"/>
      <c r="C16" s="53"/>
      <c r="D16" s="53"/>
      <c r="E16" s="54">
        <f>SUM(E9:E15)</f>
        <v>1</v>
      </c>
      <c r="F16" s="53"/>
      <c r="G16" s="53"/>
      <c r="H16" s="80">
        <f>SUM(H9:H15)</f>
        <v>0</v>
      </c>
    </row>
    <row r="19" spans="1:8" x14ac:dyDescent="0.25">
      <c r="A19" s="79" t="s">
        <v>111</v>
      </c>
      <c r="B19" s="79"/>
      <c r="C19" s="79"/>
      <c r="D19" s="79"/>
      <c r="E19" s="79"/>
      <c r="F19" s="79"/>
      <c r="G19" s="79"/>
      <c r="H19" s="79"/>
    </row>
    <row r="20" spans="1:8" ht="55.2" x14ac:dyDescent="0.25">
      <c r="A20" s="85" t="s">
        <v>17</v>
      </c>
      <c r="B20" s="85" t="s">
        <v>18</v>
      </c>
      <c r="C20" s="64" t="s">
        <v>92</v>
      </c>
      <c r="D20" s="86" t="s">
        <v>99</v>
      </c>
      <c r="E20" s="66" t="s">
        <v>91</v>
      </c>
      <c r="F20" s="86" t="s">
        <v>19</v>
      </c>
      <c r="G20" s="86" t="s">
        <v>22</v>
      </c>
      <c r="H20" s="86" t="s">
        <v>100</v>
      </c>
    </row>
    <row r="21" spans="1:8" x14ac:dyDescent="0.25">
      <c r="A21" s="59" t="s">
        <v>56</v>
      </c>
      <c r="B21" s="28" t="s">
        <v>31</v>
      </c>
      <c r="C21" s="60" t="s">
        <v>24</v>
      </c>
      <c r="D21" s="78"/>
      <c r="E21" s="84">
        <v>0.05</v>
      </c>
      <c r="F21" s="57">
        <v>1000000</v>
      </c>
      <c r="G21" s="28">
        <v>5</v>
      </c>
      <c r="H21" s="58">
        <f>(F21*D21)*E21*G21</f>
        <v>0</v>
      </c>
    </row>
    <row r="22" spans="1:8" x14ac:dyDescent="0.25">
      <c r="A22" s="59" t="s">
        <v>57</v>
      </c>
      <c r="B22" s="28" t="s">
        <v>31</v>
      </c>
      <c r="C22" s="60" t="s">
        <v>25</v>
      </c>
      <c r="D22" s="78"/>
      <c r="E22" s="84">
        <v>0.05</v>
      </c>
      <c r="F22" s="57">
        <v>1000000</v>
      </c>
      <c r="G22" s="28">
        <v>5</v>
      </c>
      <c r="H22" s="58">
        <f t="shared" ref="H22:H27" si="2">(F22*D22)*E22*G22</f>
        <v>0</v>
      </c>
    </row>
    <row r="23" spans="1:8" x14ac:dyDescent="0.25">
      <c r="A23" s="59" t="s">
        <v>58</v>
      </c>
      <c r="B23" s="28" t="s">
        <v>31</v>
      </c>
      <c r="C23" s="60" t="s">
        <v>26</v>
      </c>
      <c r="D23" s="78"/>
      <c r="E23" s="84">
        <v>0.25</v>
      </c>
      <c r="F23" s="57">
        <v>1000000</v>
      </c>
      <c r="G23" s="28">
        <v>5</v>
      </c>
      <c r="H23" s="58">
        <f t="shared" si="2"/>
        <v>0</v>
      </c>
    </row>
    <row r="24" spans="1:8" x14ac:dyDescent="0.25">
      <c r="A24" s="59" t="s">
        <v>59</v>
      </c>
      <c r="B24" s="28" t="s">
        <v>31</v>
      </c>
      <c r="C24" s="60" t="s">
        <v>27</v>
      </c>
      <c r="D24" s="78"/>
      <c r="E24" s="84">
        <v>0.4</v>
      </c>
      <c r="F24" s="57">
        <v>1000000</v>
      </c>
      <c r="G24" s="28">
        <v>5</v>
      </c>
      <c r="H24" s="58">
        <f t="shared" si="2"/>
        <v>0</v>
      </c>
    </row>
    <row r="25" spans="1:8" x14ac:dyDescent="0.25">
      <c r="A25" s="59" t="s">
        <v>61</v>
      </c>
      <c r="B25" s="28" t="s">
        <v>31</v>
      </c>
      <c r="C25" s="60" t="s">
        <v>28</v>
      </c>
      <c r="D25" s="78"/>
      <c r="E25" s="84">
        <v>0.15</v>
      </c>
      <c r="F25" s="57">
        <v>1000000</v>
      </c>
      <c r="G25" s="28">
        <v>5</v>
      </c>
      <c r="H25" s="58">
        <f t="shared" si="2"/>
        <v>0</v>
      </c>
    </row>
    <row r="26" spans="1:8" x14ac:dyDescent="0.25">
      <c r="A26" s="59" t="s">
        <v>60</v>
      </c>
      <c r="B26" s="28" t="s">
        <v>31</v>
      </c>
      <c r="C26" s="60" t="s">
        <v>29</v>
      </c>
      <c r="D26" s="78"/>
      <c r="E26" s="84">
        <v>0.05</v>
      </c>
      <c r="F26" s="57">
        <v>1000000</v>
      </c>
      <c r="G26" s="28">
        <v>5</v>
      </c>
      <c r="H26" s="58">
        <f t="shared" ref="H26" si="3">(F26*D26)*E26*G26</f>
        <v>0</v>
      </c>
    </row>
    <row r="27" spans="1:8" x14ac:dyDescent="0.25">
      <c r="A27" s="59" t="s">
        <v>106</v>
      </c>
      <c r="B27" s="28" t="s">
        <v>31</v>
      </c>
      <c r="C27" s="60" t="s">
        <v>104</v>
      </c>
      <c r="D27" s="78"/>
      <c r="E27" s="84">
        <v>0.05</v>
      </c>
      <c r="F27" s="57">
        <v>1000000</v>
      </c>
      <c r="G27" s="28">
        <v>5</v>
      </c>
      <c r="H27" s="58">
        <f t="shared" si="2"/>
        <v>0</v>
      </c>
    </row>
    <row r="28" spans="1:8" x14ac:dyDescent="0.25">
      <c r="A28" s="79" t="s">
        <v>32</v>
      </c>
      <c r="B28" s="53"/>
      <c r="C28" s="53"/>
      <c r="D28" s="53"/>
      <c r="E28" s="54">
        <f>SUM(E21:E27)</f>
        <v>1</v>
      </c>
      <c r="F28" s="53"/>
      <c r="G28" s="53"/>
      <c r="H28" s="80">
        <f>SUM(H21:H27)</f>
        <v>0</v>
      </c>
    </row>
    <row r="31" spans="1:8" x14ac:dyDescent="0.25">
      <c r="A31" s="79" t="s">
        <v>112</v>
      </c>
      <c r="B31" s="79"/>
      <c r="C31" s="79"/>
      <c r="D31" s="79"/>
      <c r="E31" s="79"/>
      <c r="F31" s="79"/>
      <c r="G31" s="79"/>
      <c r="H31" s="79"/>
    </row>
    <row r="32" spans="1:8" ht="55.2" x14ac:dyDescent="0.25">
      <c r="A32" s="85" t="s">
        <v>17</v>
      </c>
      <c r="B32" s="85" t="s">
        <v>18</v>
      </c>
      <c r="C32" s="64" t="s">
        <v>92</v>
      </c>
      <c r="D32" s="86" t="s">
        <v>99</v>
      </c>
      <c r="E32" s="66" t="s">
        <v>91</v>
      </c>
      <c r="F32" s="86" t="s">
        <v>19</v>
      </c>
      <c r="G32" s="86" t="s">
        <v>22</v>
      </c>
      <c r="H32" s="86" t="s">
        <v>100</v>
      </c>
    </row>
    <row r="33" spans="1:8" x14ac:dyDescent="0.25">
      <c r="A33" s="59" t="s">
        <v>63</v>
      </c>
      <c r="B33" s="28" t="s">
        <v>34</v>
      </c>
      <c r="C33" s="60" t="s">
        <v>24</v>
      </c>
      <c r="D33" s="78"/>
      <c r="E33" s="84">
        <v>0.05</v>
      </c>
      <c r="F33" s="57">
        <v>1000000</v>
      </c>
      <c r="G33" s="28">
        <v>5</v>
      </c>
      <c r="H33" s="58">
        <f>(F33*D33)*E33*G33</f>
        <v>0</v>
      </c>
    </row>
    <row r="34" spans="1:8" x14ac:dyDescent="0.25">
      <c r="A34" s="59" t="s">
        <v>64</v>
      </c>
      <c r="B34" s="28" t="s">
        <v>34</v>
      </c>
      <c r="C34" s="60" t="s">
        <v>25</v>
      </c>
      <c r="D34" s="78"/>
      <c r="E34" s="84">
        <v>0.05</v>
      </c>
      <c r="F34" s="57">
        <v>1000000</v>
      </c>
      <c r="G34" s="28">
        <v>5</v>
      </c>
      <c r="H34" s="58">
        <f t="shared" ref="H34:H39" si="4">(F34*D34)*E34*G34</f>
        <v>0</v>
      </c>
    </row>
    <row r="35" spans="1:8" x14ac:dyDescent="0.25">
      <c r="A35" s="59" t="s">
        <v>65</v>
      </c>
      <c r="B35" s="28" t="s">
        <v>34</v>
      </c>
      <c r="C35" s="60" t="s">
        <v>26</v>
      </c>
      <c r="D35" s="78"/>
      <c r="E35" s="84">
        <v>0.25</v>
      </c>
      <c r="F35" s="57">
        <v>1000000</v>
      </c>
      <c r="G35" s="28">
        <v>5</v>
      </c>
      <c r="H35" s="58">
        <f t="shared" si="4"/>
        <v>0</v>
      </c>
    </row>
    <row r="36" spans="1:8" x14ac:dyDescent="0.25">
      <c r="A36" s="59" t="s">
        <v>66</v>
      </c>
      <c r="B36" s="28" t="s">
        <v>34</v>
      </c>
      <c r="C36" s="60" t="s">
        <v>27</v>
      </c>
      <c r="D36" s="78"/>
      <c r="E36" s="84">
        <v>0.4</v>
      </c>
      <c r="F36" s="57">
        <v>1000000</v>
      </c>
      <c r="G36" s="28">
        <v>5</v>
      </c>
      <c r="H36" s="58">
        <f t="shared" si="4"/>
        <v>0</v>
      </c>
    </row>
    <row r="37" spans="1:8" x14ac:dyDescent="0.25">
      <c r="A37" s="59" t="s">
        <v>67</v>
      </c>
      <c r="B37" s="28" t="s">
        <v>34</v>
      </c>
      <c r="C37" s="60" t="s">
        <v>28</v>
      </c>
      <c r="D37" s="78"/>
      <c r="E37" s="84">
        <v>0.15</v>
      </c>
      <c r="F37" s="57">
        <v>1000000</v>
      </c>
      <c r="G37" s="28">
        <v>5</v>
      </c>
      <c r="H37" s="58">
        <f t="shared" si="4"/>
        <v>0</v>
      </c>
    </row>
    <row r="38" spans="1:8" x14ac:dyDescent="0.25">
      <c r="A38" s="59" t="s">
        <v>68</v>
      </c>
      <c r="B38" s="28" t="s">
        <v>34</v>
      </c>
      <c r="C38" s="60" t="s">
        <v>29</v>
      </c>
      <c r="D38" s="78"/>
      <c r="E38" s="84">
        <v>0.05</v>
      </c>
      <c r="F38" s="57">
        <v>1000000</v>
      </c>
      <c r="G38" s="28">
        <v>5</v>
      </c>
      <c r="H38" s="58">
        <f t="shared" ref="H38" si="5">(F38*D38)*E38*G38</f>
        <v>0</v>
      </c>
    </row>
    <row r="39" spans="1:8" x14ac:dyDescent="0.25">
      <c r="A39" s="59" t="s">
        <v>107</v>
      </c>
      <c r="B39" s="28" t="s">
        <v>34</v>
      </c>
      <c r="C39" s="60" t="s">
        <v>104</v>
      </c>
      <c r="D39" s="78"/>
      <c r="E39" s="84">
        <v>0.05</v>
      </c>
      <c r="F39" s="57">
        <v>1000000</v>
      </c>
      <c r="G39" s="28">
        <v>5</v>
      </c>
      <c r="H39" s="58">
        <f t="shared" si="4"/>
        <v>0</v>
      </c>
    </row>
    <row r="40" spans="1:8" x14ac:dyDescent="0.25">
      <c r="A40" s="79" t="s">
        <v>33</v>
      </c>
      <c r="B40" s="53"/>
      <c r="C40" s="53"/>
      <c r="D40" s="53"/>
      <c r="E40" s="54">
        <f>SUM(E33:E39)</f>
        <v>1</v>
      </c>
      <c r="F40" s="53"/>
      <c r="G40" s="53"/>
      <c r="H40" s="80">
        <f>SUM(H33:H39)</f>
        <v>0</v>
      </c>
    </row>
    <row r="43" spans="1:8" x14ac:dyDescent="0.25">
      <c r="A43" s="79" t="s">
        <v>113</v>
      </c>
      <c r="B43" s="79"/>
      <c r="C43" s="79"/>
      <c r="D43" s="79"/>
      <c r="E43" s="79"/>
      <c r="F43" s="79"/>
      <c r="G43" s="79"/>
      <c r="H43" s="79"/>
    </row>
    <row r="44" spans="1:8" ht="55.2" x14ac:dyDescent="0.25">
      <c r="A44" s="85" t="s">
        <v>17</v>
      </c>
      <c r="B44" s="85" t="s">
        <v>18</v>
      </c>
      <c r="C44" s="64" t="s">
        <v>92</v>
      </c>
      <c r="D44" s="86" t="s">
        <v>99</v>
      </c>
      <c r="E44" s="66" t="s">
        <v>91</v>
      </c>
      <c r="F44" s="86" t="s">
        <v>19</v>
      </c>
      <c r="G44" s="86" t="s">
        <v>22</v>
      </c>
      <c r="H44" s="86" t="s">
        <v>100</v>
      </c>
    </row>
    <row r="45" spans="1:8" x14ac:dyDescent="0.25">
      <c r="A45" s="59" t="s">
        <v>69</v>
      </c>
      <c r="B45" s="28" t="s">
        <v>35</v>
      </c>
      <c r="C45" s="60" t="s">
        <v>24</v>
      </c>
      <c r="D45" s="78"/>
      <c r="E45" s="84">
        <v>0.05</v>
      </c>
      <c r="F45" s="57">
        <v>1000000</v>
      </c>
      <c r="G45" s="28">
        <v>5</v>
      </c>
      <c r="H45" s="58">
        <f>(F45*D45)*E45*G45</f>
        <v>0</v>
      </c>
    </row>
    <row r="46" spans="1:8" x14ac:dyDescent="0.25">
      <c r="A46" s="59" t="s">
        <v>70</v>
      </c>
      <c r="B46" s="28" t="s">
        <v>35</v>
      </c>
      <c r="C46" s="60" t="s">
        <v>25</v>
      </c>
      <c r="D46" s="78"/>
      <c r="E46" s="84">
        <v>0.05</v>
      </c>
      <c r="F46" s="57">
        <v>1000000</v>
      </c>
      <c r="G46" s="28">
        <v>5</v>
      </c>
      <c r="H46" s="58">
        <f t="shared" ref="H46:H51" si="6">(F46*D46)*E46*G46</f>
        <v>0</v>
      </c>
    </row>
    <row r="47" spans="1:8" x14ac:dyDescent="0.25">
      <c r="A47" s="59" t="s">
        <v>71</v>
      </c>
      <c r="B47" s="28" t="s">
        <v>35</v>
      </c>
      <c r="C47" s="60" t="s">
        <v>26</v>
      </c>
      <c r="D47" s="78"/>
      <c r="E47" s="84">
        <v>0.25</v>
      </c>
      <c r="F47" s="57">
        <v>1000000</v>
      </c>
      <c r="G47" s="28">
        <v>5</v>
      </c>
      <c r="H47" s="58">
        <f t="shared" si="6"/>
        <v>0</v>
      </c>
    </row>
    <row r="48" spans="1:8" x14ac:dyDescent="0.25">
      <c r="A48" s="59" t="s">
        <v>72</v>
      </c>
      <c r="B48" s="28" t="s">
        <v>35</v>
      </c>
      <c r="C48" s="60" t="s">
        <v>27</v>
      </c>
      <c r="D48" s="78"/>
      <c r="E48" s="84">
        <v>0.4</v>
      </c>
      <c r="F48" s="57">
        <v>1000000</v>
      </c>
      <c r="G48" s="28">
        <v>5</v>
      </c>
      <c r="H48" s="58">
        <f t="shared" si="6"/>
        <v>0</v>
      </c>
    </row>
    <row r="49" spans="1:8" x14ac:dyDescent="0.25">
      <c r="A49" s="59" t="s">
        <v>73</v>
      </c>
      <c r="B49" s="28" t="s">
        <v>35</v>
      </c>
      <c r="C49" s="60" t="s">
        <v>28</v>
      </c>
      <c r="D49" s="78"/>
      <c r="E49" s="84">
        <v>0.15</v>
      </c>
      <c r="F49" s="57">
        <v>1000000</v>
      </c>
      <c r="G49" s="28">
        <v>5</v>
      </c>
      <c r="H49" s="58">
        <f t="shared" si="6"/>
        <v>0</v>
      </c>
    </row>
    <row r="50" spans="1:8" x14ac:dyDescent="0.25">
      <c r="A50" s="59" t="s">
        <v>74</v>
      </c>
      <c r="B50" s="28" t="s">
        <v>35</v>
      </c>
      <c r="C50" s="60" t="s">
        <v>29</v>
      </c>
      <c r="D50" s="78"/>
      <c r="E50" s="84">
        <v>0.05</v>
      </c>
      <c r="F50" s="57">
        <v>1000000</v>
      </c>
      <c r="G50" s="28">
        <v>5</v>
      </c>
      <c r="H50" s="58">
        <f t="shared" ref="H50" si="7">(F50*D50)*E50*G50</f>
        <v>0</v>
      </c>
    </row>
    <row r="51" spans="1:8" x14ac:dyDescent="0.25">
      <c r="A51" s="59" t="s">
        <v>108</v>
      </c>
      <c r="B51" s="28" t="s">
        <v>35</v>
      </c>
      <c r="C51" s="60" t="s">
        <v>104</v>
      </c>
      <c r="D51" s="78"/>
      <c r="E51" s="84">
        <v>0.05</v>
      </c>
      <c r="F51" s="57">
        <v>1000000</v>
      </c>
      <c r="G51" s="28">
        <v>5</v>
      </c>
      <c r="H51" s="58">
        <f t="shared" si="6"/>
        <v>0</v>
      </c>
    </row>
    <row r="52" spans="1:8" x14ac:dyDescent="0.25">
      <c r="A52" s="79" t="s">
        <v>36</v>
      </c>
      <c r="B52" s="53"/>
      <c r="C52" s="53"/>
      <c r="D52" s="53"/>
      <c r="E52" s="54">
        <f>SUM(E45:E51)</f>
        <v>1</v>
      </c>
      <c r="F52" s="53"/>
      <c r="G52" s="53"/>
      <c r="H52" s="80">
        <f>SUM(H45:H51)</f>
        <v>0</v>
      </c>
    </row>
    <row r="55" spans="1:8" x14ac:dyDescent="0.25">
      <c r="A55" s="79" t="s">
        <v>114</v>
      </c>
      <c r="B55" s="79"/>
      <c r="C55" s="79"/>
      <c r="D55" s="79"/>
      <c r="E55" s="79"/>
      <c r="F55" s="79"/>
      <c r="G55" s="79"/>
      <c r="H55" s="79"/>
    </row>
    <row r="56" spans="1:8" ht="55.2" x14ac:dyDescent="0.25">
      <c r="A56" s="85" t="s">
        <v>17</v>
      </c>
      <c r="B56" s="85" t="s">
        <v>18</v>
      </c>
      <c r="C56" s="64" t="s">
        <v>92</v>
      </c>
      <c r="D56" s="86" t="s">
        <v>99</v>
      </c>
      <c r="E56" s="66" t="s">
        <v>91</v>
      </c>
      <c r="F56" s="86" t="s">
        <v>19</v>
      </c>
      <c r="G56" s="86" t="s">
        <v>22</v>
      </c>
      <c r="H56" s="86" t="s">
        <v>100</v>
      </c>
    </row>
    <row r="57" spans="1:8" x14ac:dyDescent="0.25">
      <c r="A57" s="59" t="s">
        <v>75</v>
      </c>
      <c r="B57" s="28" t="s">
        <v>37</v>
      </c>
      <c r="C57" s="60" t="s">
        <v>24</v>
      </c>
      <c r="D57" s="78"/>
      <c r="E57" s="84">
        <v>0.05</v>
      </c>
      <c r="F57" s="57">
        <v>1000000</v>
      </c>
      <c r="G57" s="28">
        <v>5</v>
      </c>
      <c r="H57" s="58">
        <f>(F57*D57)*E57*G57</f>
        <v>0</v>
      </c>
    </row>
    <row r="58" spans="1:8" x14ac:dyDescent="0.25">
      <c r="A58" s="59" t="s">
        <v>76</v>
      </c>
      <c r="B58" s="28" t="s">
        <v>37</v>
      </c>
      <c r="C58" s="60" t="s">
        <v>25</v>
      </c>
      <c r="D58" s="78"/>
      <c r="E58" s="84">
        <v>0.05</v>
      </c>
      <c r="F58" s="57">
        <v>1000000</v>
      </c>
      <c r="G58" s="28">
        <v>5</v>
      </c>
      <c r="H58" s="58">
        <f t="shared" ref="H58:H63" si="8">(F58*D58)*E58*G58</f>
        <v>0</v>
      </c>
    </row>
    <row r="59" spans="1:8" x14ac:dyDescent="0.25">
      <c r="A59" s="59" t="s">
        <v>77</v>
      </c>
      <c r="B59" s="28" t="s">
        <v>37</v>
      </c>
      <c r="C59" s="60" t="s">
        <v>26</v>
      </c>
      <c r="D59" s="78"/>
      <c r="E59" s="84">
        <v>0.25</v>
      </c>
      <c r="F59" s="57">
        <v>1000000</v>
      </c>
      <c r="G59" s="28">
        <v>5</v>
      </c>
      <c r="H59" s="58">
        <f t="shared" si="8"/>
        <v>0</v>
      </c>
    </row>
    <row r="60" spans="1:8" x14ac:dyDescent="0.25">
      <c r="A60" s="59" t="s">
        <v>78</v>
      </c>
      <c r="B60" s="28" t="s">
        <v>37</v>
      </c>
      <c r="C60" s="60" t="s">
        <v>27</v>
      </c>
      <c r="D60" s="78"/>
      <c r="E60" s="84">
        <v>0.4</v>
      </c>
      <c r="F60" s="57">
        <v>1000000</v>
      </c>
      <c r="G60" s="28">
        <v>5</v>
      </c>
      <c r="H60" s="58">
        <f t="shared" si="8"/>
        <v>0</v>
      </c>
    </row>
    <row r="61" spans="1:8" x14ac:dyDescent="0.25">
      <c r="A61" s="59" t="s">
        <v>79</v>
      </c>
      <c r="B61" s="28" t="s">
        <v>37</v>
      </c>
      <c r="C61" s="60" t="s">
        <v>28</v>
      </c>
      <c r="D61" s="78"/>
      <c r="E61" s="84">
        <v>0.15</v>
      </c>
      <c r="F61" s="57">
        <v>1000000</v>
      </c>
      <c r="G61" s="28">
        <v>5</v>
      </c>
      <c r="H61" s="58">
        <f t="shared" si="8"/>
        <v>0</v>
      </c>
    </row>
    <row r="62" spans="1:8" x14ac:dyDescent="0.25">
      <c r="A62" s="59" t="s">
        <v>80</v>
      </c>
      <c r="B62" s="28" t="s">
        <v>37</v>
      </c>
      <c r="C62" s="60" t="s">
        <v>29</v>
      </c>
      <c r="D62" s="78"/>
      <c r="E62" s="84">
        <v>0.05</v>
      </c>
      <c r="F62" s="57">
        <v>1000000</v>
      </c>
      <c r="G62" s="28">
        <v>5</v>
      </c>
      <c r="H62" s="58">
        <f t="shared" ref="H62" si="9">(F62*D62)*E62*G62</f>
        <v>0</v>
      </c>
    </row>
    <row r="63" spans="1:8" x14ac:dyDescent="0.25">
      <c r="A63" s="59" t="s">
        <v>109</v>
      </c>
      <c r="B63" s="28" t="s">
        <v>37</v>
      </c>
      <c r="C63" s="60" t="s">
        <v>104</v>
      </c>
      <c r="D63" s="78"/>
      <c r="E63" s="84">
        <v>0.05</v>
      </c>
      <c r="F63" s="57">
        <v>1000000</v>
      </c>
      <c r="G63" s="28">
        <v>5</v>
      </c>
      <c r="H63" s="58">
        <f t="shared" si="8"/>
        <v>0</v>
      </c>
    </row>
    <row r="64" spans="1:8" x14ac:dyDescent="0.25">
      <c r="A64" s="79" t="s">
        <v>38</v>
      </c>
      <c r="B64" s="53"/>
      <c r="C64" s="53"/>
      <c r="D64" s="53"/>
      <c r="E64" s="54">
        <f>SUM(E57:E63)</f>
        <v>1</v>
      </c>
      <c r="F64" s="53"/>
      <c r="G64" s="53"/>
      <c r="H64" s="80">
        <f>SUM(H57:H63)</f>
        <v>0</v>
      </c>
    </row>
    <row r="66" spans="1:8" ht="14.4" thickBot="1" x14ac:dyDescent="0.3"/>
    <row r="67" spans="1:8" ht="14.4" thickBot="1" x14ac:dyDescent="0.3">
      <c r="A67" s="81" t="s">
        <v>39</v>
      </c>
      <c r="B67" s="82"/>
      <c r="C67" s="82"/>
      <c r="D67" s="82"/>
      <c r="E67" s="82"/>
      <c r="F67" s="82"/>
      <c r="G67" s="82"/>
      <c r="H67" s="83">
        <f>SUM(H64+H52+H40+H28+H16)</f>
        <v>0</v>
      </c>
    </row>
  </sheetData>
  <sheetProtection algorithmName="SHA-512" hashValue="d8mbJYkwgmY8bCit7wCISIy0um7LQlIZ7WYNUzyw8sxp6xSyGX4ZipPKqDVdJofaWhhD1JZVGeZfjDkbIAlD1w==" saltValue="c+G+LhetlCojPrxLVUK7zA==" spinCount="100000" sheet="1" objects="1" scenarios="1"/>
  <mergeCells count="3">
    <mergeCell ref="A1:H1"/>
    <mergeCell ref="A2:H2"/>
    <mergeCell ref="A3:H4"/>
  </mergeCells>
  <phoneticPr fontId="11" type="noConversion"/>
  <pageMargins left="0.7" right="0.7" top="0.78740157499999996" bottom="0.78740157499999996" header="0.3" footer="0.3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1772A-40CD-475D-882D-BA59BA683F52}">
  <dimension ref="A1:F10"/>
  <sheetViews>
    <sheetView zoomScale="90" zoomScaleNormal="90" workbookViewId="0">
      <selection activeCell="F46" sqref="F46"/>
    </sheetView>
  </sheetViews>
  <sheetFormatPr baseColWidth="10" defaultRowHeight="13.8" x14ac:dyDescent="0.25"/>
  <cols>
    <col min="1" max="1" width="11.19921875" style="17"/>
    <col min="2" max="2" width="35.59765625" style="17" customWidth="1"/>
    <col min="3" max="3" width="18" style="17" customWidth="1"/>
    <col min="4" max="4" width="18.3984375" style="17" customWidth="1"/>
    <col min="5" max="5" width="14.69921875" style="17" customWidth="1"/>
    <col min="6" max="6" width="17.19921875" style="17" customWidth="1"/>
    <col min="7" max="16384" width="11.19921875" style="17"/>
  </cols>
  <sheetData>
    <row r="1" spans="1:6" ht="18" x14ac:dyDescent="0.35">
      <c r="A1" s="103" t="s">
        <v>40</v>
      </c>
      <c r="B1" s="103"/>
      <c r="C1" s="103"/>
      <c r="D1" s="103"/>
      <c r="E1" s="103"/>
      <c r="F1" s="103"/>
    </row>
    <row r="2" spans="1:6" ht="15.6" x14ac:dyDescent="0.3">
      <c r="A2" s="104" t="s">
        <v>16</v>
      </c>
      <c r="B2" s="104"/>
      <c r="C2" s="104"/>
      <c r="D2" s="104"/>
      <c r="E2" s="104"/>
      <c r="F2" s="104"/>
    </row>
    <row r="3" spans="1:6" ht="13.95" customHeight="1" x14ac:dyDescent="0.25">
      <c r="A3" s="95"/>
      <c r="B3" s="95"/>
      <c r="C3" s="95"/>
      <c r="D3" s="95"/>
      <c r="E3" s="95"/>
      <c r="F3" s="95"/>
    </row>
    <row r="4" spans="1:6" ht="13.95" customHeight="1" x14ac:dyDescent="0.25">
      <c r="A4" s="95"/>
      <c r="B4" s="95"/>
      <c r="C4" s="95"/>
      <c r="D4" s="95"/>
      <c r="E4" s="95"/>
      <c r="F4" s="95"/>
    </row>
    <row r="7" spans="1:6" x14ac:dyDescent="0.25">
      <c r="A7" s="97" t="s">
        <v>115</v>
      </c>
      <c r="B7" s="97"/>
      <c r="C7" s="97"/>
      <c r="D7" s="97"/>
      <c r="E7" s="97"/>
      <c r="F7" s="97"/>
    </row>
    <row r="8" spans="1:6" ht="52.95" customHeight="1" x14ac:dyDescent="0.25">
      <c r="A8" s="85" t="s">
        <v>17</v>
      </c>
      <c r="B8" s="85" t="s">
        <v>18</v>
      </c>
      <c r="C8" s="86" t="s">
        <v>41</v>
      </c>
      <c r="D8" s="86" t="s">
        <v>101</v>
      </c>
      <c r="E8" s="86" t="s">
        <v>22</v>
      </c>
      <c r="F8" s="86" t="s">
        <v>102</v>
      </c>
    </row>
    <row r="9" spans="1:6" s="87" customFormat="1" ht="36" customHeight="1" x14ac:dyDescent="0.25">
      <c r="A9" s="101" t="s">
        <v>62</v>
      </c>
      <c r="B9" s="102" t="s">
        <v>42</v>
      </c>
      <c r="C9" s="99">
        <v>2</v>
      </c>
      <c r="D9" s="96"/>
      <c r="E9" s="99">
        <v>5</v>
      </c>
      <c r="F9" s="100">
        <f>(C9*D9)*E9</f>
        <v>0</v>
      </c>
    </row>
    <row r="10" spans="1:6" x14ac:dyDescent="0.25">
      <c r="A10" s="97" t="s">
        <v>43</v>
      </c>
      <c r="B10" s="97"/>
      <c r="C10" s="97"/>
      <c r="D10" s="97"/>
      <c r="E10" s="97"/>
      <c r="F10" s="98">
        <f>F9</f>
        <v>0</v>
      </c>
    </row>
  </sheetData>
  <sheetProtection algorithmName="SHA-512" hashValue="c7tx4Tx4rn3zF1oYncysWU0lT7BwYL55GBhOFDNeD8OVc8wYWy2vvXrUfJq3N2LvlHYRin1DROEktTkFge7xAg==" saltValue="I1jW1iMOfulOld8uXjSsOA==" spinCount="100000" sheet="1" objects="1" scenarios="1"/>
  <mergeCells count="2">
    <mergeCell ref="A2:F2"/>
    <mergeCell ref="A3:F4"/>
  </mergeCells>
  <pageMargins left="0.7" right="0.7" top="0.78740157499999996" bottom="0.78740157499999996" header="0.3" footer="0.3"/>
  <pageSetup scale="72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Übersicht</vt:lpstr>
      <vt:lpstr>Kostenübersicht</vt:lpstr>
      <vt:lpstr>Kosten Gesamtpaket</vt:lpstr>
      <vt:lpstr>Kosten Module</vt:lpstr>
      <vt:lpstr>Kosten Schulung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Flückiger Corinne BBL</dc:creator>
  <cp:lastModifiedBy>Schluchter Christian BK</cp:lastModifiedBy>
  <dcterms:created xsi:type="dcterms:W3CDTF">2024-07-24T10:00:07Z</dcterms:created>
  <dcterms:modified xsi:type="dcterms:W3CDTF">2024-12-04T15:23:33Z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5c8fc13-10ff-486c-8b98-f1c4969692dd_Enabled">
    <vt:lpwstr>true</vt:lpwstr>
  </property>
  <property fmtid="{D5CDD505-2E9C-101B-9397-08002B2CF9AE}" pid="3" name="MSIP_Label_c5c8fc13-10ff-486c-8b98-f1c4969692dd_SetDate">
    <vt:lpwstr>2024-10-18T14:38:15Z</vt:lpwstr>
  </property>
  <property fmtid="{D5CDD505-2E9C-101B-9397-08002B2CF9AE}" pid="4" name="MSIP_Label_c5c8fc13-10ff-486c-8b98-f1c4969692dd_Method">
    <vt:lpwstr>Privileged</vt:lpwstr>
  </property>
  <property fmtid="{D5CDD505-2E9C-101B-9397-08002B2CF9AE}" pid="5" name="MSIP_Label_c5c8fc13-10ff-486c-8b98-f1c4969692dd_Name">
    <vt:lpwstr>L3</vt:lpwstr>
  </property>
  <property fmtid="{D5CDD505-2E9C-101B-9397-08002B2CF9AE}" pid="6" name="MSIP_Label_c5c8fc13-10ff-486c-8b98-f1c4969692dd_SiteId">
    <vt:lpwstr>6ae27add-8276-4a38-88c1-3a9c1f973767</vt:lpwstr>
  </property>
  <property fmtid="{D5CDD505-2E9C-101B-9397-08002B2CF9AE}" pid="7" name="MSIP_Label_c5c8fc13-10ff-486c-8b98-f1c4969692dd_ActionId">
    <vt:lpwstr>18c86496-27d2-421a-a51d-a61971ee4fc0</vt:lpwstr>
  </property>
  <property fmtid="{D5CDD505-2E9C-101B-9397-08002B2CF9AE}" pid="8" name="MSIP_Label_c5c8fc13-10ff-486c-8b98-f1c4969692dd_ContentBits">
    <vt:lpwstr>0</vt:lpwstr>
  </property>
</Properties>
</file>